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9930" activeTab="0"/>
  </bookViews>
  <sheets>
    <sheet name="051-22м-1, 3" sheetId="1" r:id="rId1"/>
    <sheet name="Аркуш1" sheetId="2" r:id="rId2"/>
  </sheets>
  <definedNames>
    <definedName name="_xlfn.AVERAGEIF" hidden="1">#NAME?</definedName>
    <definedName name="_xlnm.Print_Area" localSheetId="0">'051-22м-1, 3'!$A$1:$M$25</definedName>
  </definedNames>
  <calcPr fullCalcOnLoad="1"/>
</workbook>
</file>

<file path=xl/sharedStrings.xml><?xml version="1.0" encoding="utf-8"?>
<sst xmlns="http://schemas.openxmlformats.org/spreadsheetml/2006/main" count="47" uniqueCount="47">
  <si>
    <t>Бали за відвідування</t>
  </si>
  <si>
    <t>Бали за лаби</t>
  </si>
  <si>
    <t>Бали за теоретичний курс</t>
  </si>
  <si>
    <t>Лаби</t>
  </si>
  <si>
    <t>Теорія</t>
  </si>
  <si>
    <t>Оцінки</t>
  </si>
  <si>
    <t>Національна</t>
  </si>
  <si>
    <t>Бальна</t>
  </si>
  <si>
    <t>Норма відвідувань за семестр</t>
  </si>
  <si>
    <t>Андрєєва Світлана Владиславівна</t>
  </si>
  <si>
    <t>Баранник Ірина Олександрівна</t>
  </si>
  <si>
    <t>Клімов Микита Костянтинович</t>
  </si>
  <si>
    <t>Клоков Олександр Євгенович</t>
  </si>
  <si>
    <t>Овсянніков В'ячеслав Володимирович</t>
  </si>
  <si>
    <t>Сипало Вікторія Володимирівна</t>
  </si>
  <si>
    <t>Усков Юрій Андрійович</t>
  </si>
  <si>
    <t>Чернявська Анастасія Вадимівна</t>
  </si>
  <si>
    <t>Чуйкіна Дар'я Олександрівна</t>
  </si>
  <si>
    <t>Шагоян Костянтин Євгенович</t>
  </si>
  <si>
    <t>Бобровський Роман Валерійович</t>
  </si>
  <si>
    <t>Сторожко Дмитро Олександрович</t>
  </si>
  <si>
    <t>051-22м-1</t>
  </si>
  <si>
    <t>Моделювання економічної динаміки 2022-2023 навчальний рік</t>
  </si>
  <si>
    <t>1  Варава Владислав Юрійович</t>
  </si>
  <si>
    <t>2  Євдокімов Олександр Олександрович</t>
  </si>
  <si>
    <t>3  Коптєв Олександр Сергійович</t>
  </si>
  <si>
    <t>4  Кузьменко Владислав Сергійович</t>
  </si>
  <si>
    <t>5  Лазарев Андрій Дмитрович</t>
  </si>
  <si>
    <t>6  Лебединський Станіслав Павлович</t>
  </si>
  <si>
    <t>7  Лотиш Олександр Сергійович</t>
  </si>
  <si>
    <t>8  Нікітіна Ірина Віталіївна</t>
  </si>
  <si>
    <t>9  Олешко Артур Ігорович</t>
  </si>
  <si>
    <t>10  Панасенко Максим Віталійович</t>
  </si>
  <si>
    <t>11  Письменний Борис Сергійович</t>
  </si>
  <si>
    <t>12  Пономаренко Микита Сергійович</t>
  </si>
  <si>
    <t>13  Родін Ростислав Олександрович</t>
  </si>
  <si>
    <t>14  Шевельок Анастасія Вячеславівна</t>
  </si>
  <si>
    <t>Білет №</t>
  </si>
  <si>
    <t>група :051м-22з-2 ФЕФ</t>
  </si>
  <si>
    <t>Ваніфатова Віра Олександрівна</t>
  </si>
  <si>
    <t>Дуженко Сергій Ігорович</t>
  </si>
  <si>
    <t>Солодка Олена Сергіївна</t>
  </si>
  <si>
    <t>група :051м-22з-3 ФЕФ</t>
  </si>
  <si>
    <t>Матяж Марія Вадимівна</t>
  </si>
  <si>
    <t>група :051м-22з-1 ФЕФ</t>
  </si>
  <si>
    <t>Горобець Єлизавета Юріївна</t>
  </si>
  <si>
    <t>Рига Віталій Олександрович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</si>
</sst>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.00&quot;₴&quot;_-;\-* #,##0.00&quot;₴&quot;_-;_-* &quot;-&quot;??&quot;₴&quot;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_-* #,##0_₴_-;\-* #,##0_₴_-;_-* &quot;-&quot;_₴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2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sz val="14"/>
      <color rgb="FF24242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7" fillId="3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48" fillId="0" borderId="10" xfId="0" applyNumberFormat="1" applyFont="1" applyBorder="1" applyAlignment="1">
      <alignment/>
    </xf>
    <xf numFmtId="49" fontId="48" fillId="0" borderId="23" xfId="0" applyNumberFormat="1" applyFont="1" applyBorder="1" applyAlignment="1">
      <alignment/>
    </xf>
    <xf numFmtId="49" fontId="48" fillId="0" borderId="24" xfId="0" applyNumberFormat="1" applyFont="1" applyBorder="1" applyAlignment="1">
      <alignment/>
    </xf>
    <xf numFmtId="49" fontId="48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49" fontId="48" fillId="0" borderId="25" xfId="0" applyNumberFormat="1" applyFont="1" applyFill="1" applyBorder="1" applyAlignment="1">
      <alignment/>
    </xf>
    <xf numFmtId="49" fontId="48" fillId="0" borderId="14" xfId="0" applyNumberFormat="1" applyFont="1" applyFill="1" applyBorder="1" applyAlignment="1">
      <alignment/>
    </xf>
    <xf numFmtId="0" fontId="49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85" zoomScaleNormal="85" zoomScaleSheetLayoutView="100" workbookViewId="0" topLeftCell="A6">
      <pane xSplit="2" topLeftCell="C1" activePane="topRight" state="frozen"/>
      <selection pane="topLeft" activeCell="A1" sqref="A1"/>
      <selection pane="topRight" activeCell="C20" sqref="C20"/>
    </sheetView>
  </sheetViews>
  <sheetFormatPr defaultColWidth="9.00390625" defaultRowHeight="12.75"/>
  <cols>
    <col min="1" max="1" width="5.625" style="5" customWidth="1"/>
    <col min="2" max="2" width="51.00390625" style="5" customWidth="1"/>
    <col min="3" max="3" width="11.25390625" style="5" customWidth="1"/>
    <col min="4" max="6" width="10.25390625" style="5" customWidth="1"/>
    <col min="7" max="7" width="9.125" style="5" customWidth="1"/>
    <col min="8" max="8" width="21.00390625" style="5" customWidth="1"/>
    <col min="9" max="9" width="10.25390625" style="5" customWidth="1"/>
    <col min="10" max="10" width="9.125" style="5" customWidth="1"/>
    <col min="11" max="11" width="17.625" style="5" customWidth="1"/>
    <col min="12" max="12" width="10.625" style="5" bestFit="1" customWidth="1"/>
    <col min="13" max="15" width="9.125" style="5" customWidth="1"/>
    <col min="16" max="16" width="12.125" style="5" customWidth="1"/>
    <col min="17" max="18" width="9.125" style="5" customWidth="1"/>
    <col min="19" max="19" width="11.75390625" style="5" customWidth="1"/>
    <col min="20" max="16384" width="9.125" style="5" customWidth="1"/>
  </cols>
  <sheetData>
    <row r="1" spans="1:3" ht="26.25">
      <c r="A1" s="4" t="s">
        <v>22</v>
      </c>
      <c r="B1" s="2"/>
      <c r="C1" s="3"/>
    </row>
    <row r="2" spans="1:7" ht="26.25" customHeight="1">
      <c r="A2" s="1"/>
      <c r="B2" s="2"/>
      <c r="C2" s="34" t="s">
        <v>0</v>
      </c>
      <c r="F2" s="27"/>
      <c r="G2" s="6">
        <v>0</v>
      </c>
    </row>
    <row r="3" spans="1:7" ht="26.25" customHeight="1">
      <c r="A3" s="1"/>
      <c r="B3" s="2"/>
      <c r="C3" s="34" t="s">
        <v>1</v>
      </c>
      <c r="F3" s="27"/>
      <c r="G3" s="6">
        <v>75</v>
      </c>
    </row>
    <row r="4" spans="1:7" ht="18.75">
      <c r="A4" s="1"/>
      <c r="B4" s="2"/>
      <c r="D4" s="27" t="s">
        <v>2</v>
      </c>
      <c r="E4" s="27"/>
      <c r="F4" s="27"/>
      <c r="G4" s="6">
        <f>100-G3-G5</f>
        <v>25</v>
      </c>
    </row>
    <row r="5" spans="1:7" ht="19.5" thickBot="1">
      <c r="A5" s="1"/>
      <c r="B5" s="2"/>
      <c r="C5" s="7" t="s">
        <v>8</v>
      </c>
      <c r="F5" s="8"/>
      <c r="G5" s="9">
        <v>0</v>
      </c>
    </row>
    <row r="6" spans="1:20" ht="19.5" thickBot="1">
      <c r="A6" s="10"/>
      <c r="B6" s="11"/>
      <c r="C6" s="47"/>
      <c r="D6" s="47"/>
      <c r="E6" s="47"/>
      <c r="F6" s="47"/>
      <c r="G6" s="47"/>
      <c r="H6" s="47"/>
      <c r="I6" s="48"/>
      <c r="J6" s="45"/>
      <c r="K6" s="45"/>
      <c r="L6" s="45"/>
      <c r="M6" s="45"/>
      <c r="O6" s="22"/>
      <c r="P6" s="22"/>
      <c r="Q6" s="22"/>
      <c r="R6" s="22"/>
      <c r="S6" s="22"/>
      <c r="T6" s="22"/>
    </row>
    <row r="7" spans="1:20" ht="18.75">
      <c r="A7" s="10"/>
      <c r="B7" s="11"/>
      <c r="C7" s="51" t="s">
        <v>3</v>
      </c>
      <c r="D7" s="52"/>
      <c r="E7" s="52"/>
      <c r="F7" s="52"/>
      <c r="G7" s="53" t="s">
        <v>4</v>
      </c>
      <c r="H7" s="49" t="s">
        <v>5</v>
      </c>
      <c r="I7" s="50"/>
      <c r="J7" s="46" t="s">
        <v>37</v>
      </c>
      <c r="K7" s="45"/>
      <c r="L7" s="45"/>
      <c r="M7" s="45"/>
      <c r="O7" s="22"/>
      <c r="P7" s="22"/>
      <c r="Q7" s="22"/>
      <c r="R7" s="22"/>
      <c r="S7" s="22"/>
      <c r="T7" s="22"/>
    </row>
    <row r="8" spans="1:20" ht="19.5" thickBot="1">
      <c r="A8" s="12"/>
      <c r="B8" s="13"/>
      <c r="C8" s="16">
        <v>1</v>
      </c>
      <c r="D8" s="16">
        <v>2</v>
      </c>
      <c r="E8" s="16">
        <v>3</v>
      </c>
      <c r="F8" s="16">
        <v>4</v>
      </c>
      <c r="G8" s="54"/>
      <c r="H8" s="14" t="s">
        <v>6</v>
      </c>
      <c r="I8" s="15" t="s">
        <v>7</v>
      </c>
      <c r="J8" s="46"/>
      <c r="K8" s="26"/>
      <c r="L8" s="26"/>
      <c r="M8" s="26"/>
      <c r="O8" s="30"/>
      <c r="P8" s="26"/>
      <c r="Q8" s="22"/>
      <c r="R8" s="22"/>
      <c r="S8" s="22"/>
      <c r="T8" s="22"/>
    </row>
    <row r="9" spans="1:20" ht="18.75">
      <c r="A9" s="17"/>
      <c r="B9" s="18" t="s">
        <v>21</v>
      </c>
      <c r="C9" s="19"/>
      <c r="D9" s="19"/>
      <c r="E9" s="19"/>
      <c r="F9" s="19"/>
      <c r="G9" s="19"/>
      <c r="H9" s="20"/>
      <c r="I9" s="32"/>
      <c r="J9" s="24"/>
      <c r="K9" s="24"/>
      <c r="L9" s="24"/>
      <c r="M9" s="23"/>
      <c r="O9" s="25"/>
      <c r="P9" s="25"/>
      <c r="Q9" s="22"/>
      <c r="R9" s="30"/>
      <c r="S9" s="22"/>
      <c r="T9" s="22"/>
    </row>
    <row r="10" spans="1:20" ht="19.5" thickBot="1">
      <c r="A10" s="36"/>
      <c r="B10" s="42" t="s">
        <v>23</v>
      </c>
      <c r="C10" s="28">
        <v>3.7</v>
      </c>
      <c r="D10" s="28">
        <v>3.7</v>
      </c>
      <c r="E10" s="28">
        <v>3.7</v>
      </c>
      <c r="F10" s="28">
        <v>3.7</v>
      </c>
      <c r="G10" s="28">
        <v>3.6</v>
      </c>
      <c r="H10" s="21" t="str">
        <f aca="true" t="shared" si="0" ref="H10:H18">IF(I10&lt;60,"незадовільно",IF(I10&lt;74,"задовільно",IF(I10&lt;90,"добре","відмінно")))</f>
        <v>добре</v>
      </c>
      <c r="I10" s="33">
        <f>IF(AVERAGE(C10:G10)=2,1,ROUND(+$G$3*AVERAGE(C10:F10)/5+$G$4*G10/5,0))</f>
        <v>74</v>
      </c>
      <c r="J10" s="23"/>
      <c r="K10" s="24"/>
      <c r="L10" s="24"/>
      <c r="M10" s="23"/>
      <c r="O10" s="31"/>
      <c r="P10" s="31"/>
      <c r="Q10" s="22"/>
      <c r="R10" s="25"/>
      <c r="S10" s="25"/>
      <c r="T10" s="22"/>
    </row>
    <row r="11" spans="1:20" ht="18.75" customHeight="1" thickBot="1">
      <c r="A11" s="36"/>
      <c r="B11" s="42" t="s">
        <v>24</v>
      </c>
      <c r="C11" s="28">
        <v>2</v>
      </c>
      <c r="D11" s="28">
        <v>2</v>
      </c>
      <c r="E11" s="28">
        <v>2</v>
      </c>
      <c r="F11" s="28">
        <v>2</v>
      </c>
      <c r="G11" s="28">
        <v>4.3</v>
      </c>
      <c r="H11" s="21" t="str">
        <f t="shared" si="0"/>
        <v>незадовільно</v>
      </c>
      <c r="I11" s="33">
        <f aca="true" t="shared" si="1" ref="I11:I18">IF(AVERAGE(C11:G11)=2,1,ROUND(+$G$3*AVERAGE(C11:F11)/5+$G$4*G11/5,0))</f>
        <v>52</v>
      </c>
      <c r="J11" s="23"/>
      <c r="K11" s="24"/>
      <c r="L11" s="24"/>
      <c r="M11" s="23"/>
      <c r="O11" s="31"/>
      <c r="P11" s="31"/>
      <c r="Q11" s="22"/>
      <c r="R11" s="31"/>
      <c r="S11" s="31"/>
      <c r="T11" s="22"/>
    </row>
    <row r="12" spans="1:20" ht="23.25" customHeight="1" thickBot="1">
      <c r="A12" s="36"/>
      <c r="B12" s="42" t="s">
        <v>25</v>
      </c>
      <c r="C12" s="28">
        <v>2</v>
      </c>
      <c r="D12" s="28">
        <v>2</v>
      </c>
      <c r="E12" s="28">
        <v>2</v>
      </c>
      <c r="F12" s="28">
        <v>2</v>
      </c>
      <c r="G12" s="28">
        <v>2</v>
      </c>
      <c r="H12" s="21" t="str">
        <f t="shared" si="0"/>
        <v>незадовільно</v>
      </c>
      <c r="I12" s="33">
        <f t="shared" si="1"/>
        <v>1</v>
      </c>
      <c r="J12" s="23"/>
      <c r="K12" s="24"/>
      <c r="L12" s="24"/>
      <c r="M12" s="23"/>
      <c r="O12" s="31"/>
      <c r="P12" s="31"/>
      <c r="Q12" s="22"/>
      <c r="R12" s="31"/>
      <c r="S12" s="31"/>
      <c r="T12" s="22"/>
    </row>
    <row r="13" spans="1:20" ht="21.75" customHeight="1" thickBot="1">
      <c r="A13" s="41"/>
      <c r="B13" s="42" t="s">
        <v>26</v>
      </c>
      <c r="C13" s="28">
        <v>2</v>
      </c>
      <c r="D13" s="28">
        <v>2</v>
      </c>
      <c r="E13" s="28">
        <v>2</v>
      </c>
      <c r="F13" s="28">
        <v>2</v>
      </c>
      <c r="G13" s="28">
        <v>2</v>
      </c>
      <c r="H13" s="21" t="str">
        <f t="shared" si="0"/>
        <v>незадовільно</v>
      </c>
      <c r="I13" s="33">
        <f t="shared" si="1"/>
        <v>1</v>
      </c>
      <c r="J13" s="23"/>
      <c r="K13" s="24"/>
      <c r="L13" s="24"/>
      <c r="M13" s="23"/>
      <c r="O13" s="31"/>
      <c r="P13" s="31"/>
      <c r="Q13" s="22"/>
      <c r="R13" s="31"/>
      <c r="S13" s="31"/>
      <c r="T13" s="22"/>
    </row>
    <row r="14" spans="1:20" ht="22.5" customHeight="1" thickBot="1">
      <c r="A14" s="36"/>
      <c r="B14" s="42" t="s">
        <v>27</v>
      </c>
      <c r="C14" s="28">
        <v>3.7</v>
      </c>
      <c r="D14" s="28">
        <v>3.7</v>
      </c>
      <c r="E14" s="28">
        <v>3.7</v>
      </c>
      <c r="F14" s="28">
        <v>3.7</v>
      </c>
      <c r="G14" s="28">
        <v>4</v>
      </c>
      <c r="H14" s="21" t="str">
        <f t="shared" si="0"/>
        <v>добре</v>
      </c>
      <c r="I14" s="33">
        <f t="shared" si="1"/>
        <v>76</v>
      </c>
      <c r="J14" s="23"/>
      <c r="K14" s="24"/>
      <c r="L14" s="24"/>
      <c r="M14" s="23"/>
      <c r="O14" s="31"/>
      <c r="P14" s="31"/>
      <c r="Q14" s="22"/>
      <c r="R14" s="31"/>
      <c r="S14" s="31"/>
      <c r="T14" s="22"/>
    </row>
    <row r="15" spans="1:20" ht="24" customHeight="1" thickBot="1">
      <c r="A15" s="41"/>
      <c r="B15" s="42" t="s">
        <v>28</v>
      </c>
      <c r="C15" s="28">
        <v>2</v>
      </c>
      <c r="D15" s="28">
        <v>2</v>
      </c>
      <c r="E15" s="28">
        <v>2</v>
      </c>
      <c r="F15" s="28">
        <v>2</v>
      </c>
      <c r="G15" s="28">
        <v>2</v>
      </c>
      <c r="H15" s="21" t="str">
        <f t="shared" si="0"/>
        <v>незадовільно</v>
      </c>
      <c r="I15" s="33">
        <f t="shared" si="1"/>
        <v>1</v>
      </c>
      <c r="J15" s="23"/>
      <c r="K15" s="24"/>
      <c r="L15" s="24"/>
      <c r="M15" s="23"/>
      <c r="O15" s="31"/>
      <c r="P15" s="31"/>
      <c r="Q15" s="22"/>
      <c r="R15" s="31"/>
      <c r="S15" s="31"/>
      <c r="T15" s="22"/>
    </row>
    <row r="16" spans="1:20" ht="20.25" customHeight="1" thickBot="1">
      <c r="A16" s="36"/>
      <c r="B16" s="42" t="s">
        <v>29</v>
      </c>
      <c r="C16" s="28">
        <v>2</v>
      </c>
      <c r="D16" s="28">
        <v>2</v>
      </c>
      <c r="E16" s="28">
        <v>2</v>
      </c>
      <c r="F16" s="28">
        <v>2</v>
      </c>
      <c r="G16" s="28">
        <v>2</v>
      </c>
      <c r="H16" s="21" t="str">
        <f t="shared" si="0"/>
        <v>незадовільно</v>
      </c>
      <c r="I16" s="33">
        <f t="shared" si="1"/>
        <v>1</v>
      </c>
      <c r="J16" s="23"/>
      <c r="K16" s="24"/>
      <c r="L16" s="24"/>
      <c r="M16" s="23"/>
      <c r="O16" s="31"/>
      <c r="P16" s="31"/>
      <c r="Q16" s="22"/>
      <c r="R16" s="31"/>
      <c r="S16" s="31"/>
      <c r="T16" s="22"/>
    </row>
    <row r="17" spans="1:20" ht="22.5" customHeight="1" thickBot="1">
      <c r="A17" s="41"/>
      <c r="B17" s="42" t="s">
        <v>30</v>
      </c>
      <c r="C17" s="28">
        <v>2</v>
      </c>
      <c r="D17" s="28">
        <v>2</v>
      </c>
      <c r="E17" s="28">
        <v>2</v>
      </c>
      <c r="F17" s="28">
        <v>2</v>
      </c>
      <c r="G17" s="28">
        <v>2</v>
      </c>
      <c r="H17" s="21" t="str">
        <f t="shared" si="0"/>
        <v>незадовільно</v>
      </c>
      <c r="I17" s="33">
        <f t="shared" si="1"/>
        <v>1</v>
      </c>
      <c r="J17" s="23"/>
      <c r="K17" s="24"/>
      <c r="L17" s="24"/>
      <c r="M17" s="23"/>
      <c r="O17" s="24"/>
      <c r="P17" s="24"/>
      <c r="Q17" s="22"/>
      <c r="R17" s="31"/>
      <c r="S17" s="31"/>
      <c r="T17" s="22"/>
    </row>
    <row r="18" spans="1:20" ht="21" customHeight="1" thickBot="1">
      <c r="A18" s="36"/>
      <c r="B18" s="42" t="s">
        <v>31</v>
      </c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1" t="str">
        <f t="shared" si="0"/>
        <v>незадовільно</v>
      </c>
      <c r="I18" s="33">
        <f t="shared" si="1"/>
        <v>1</v>
      </c>
      <c r="J18" s="23"/>
      <c r="K18" s="24"/>
      <c r="L18" s="24"/>
      <c r="M18" s="23"/>
      <c r="O18" s="24"/>
      <c r="P18" s="24"/>
      <c r="Q18" s="22"/>
      <c r="R18" s="22"/>
      <c r="S18" s="22"/>
      <c r="T18" s="22"/>
    </row>
    <row r="19" spans="1:20" ht="21" customHeight="1" thickBot="1">
      <c r="A19" s="41"/>
      <c r="B19" s="42" t="s">
        <v>32</v>
      </c>
      <c r="C19" s="28">
        <v>4.5</v>
      </c>
      <c r="D19" s="28">
        <v>5</v>
      </c>
      <c r="E19" s="28">
        <v>5</v>
      </c>
      <c r="F19" s="28">
        <v>4.5</v>
      </c>
      <c r="G19" s="28">
        <v>4.7</v>
      </c>
      <c r="H19" s="21" t="str">
        <f>IF(I19&lt;60,"незадовільно",IF(I19&lt;74,"задовільно",IF(I19&lt;90,"добре","відмінно")))</f>
        <v>відмінно</v>
      </c>
      <c r="I19" s="33">
        <f>IF(AVERAGE(C19:G19)=2,1,ROUND(+$G$3*AVERAGE(C19:F19)/5+$G$4*G19/5,0))</f>
        <v>95</v>
      </c>
      <c r="J19" s="23"/>
      <c r="K19" s="24"/>
      <c r="L19" s="24"/>
      <c r="M19" s="23"/>
      <c r="O19" s="30"/>
      <c r="P19" s="22"/>
      <c r="Q19" s="22"/>
      <c r="R19" s="22"/>
      <c r="S19" s="22"/>
      <c r="T19" s="22"/>
    </row>
    <row r="20" spans="1:20" ht="19.5" thickBot="1">
      <c r="A20" s="36"/>
      <c r="B20" s="42" t="s">
        <v>33</v>
      </c>
      <c r="C20" s="28">
        <v>4.4</v>
      </c>
      <c r="D20" s="28">
        <v>4.7</v>
      </c>
      <c r="E20" s="28">
        <v>5</v>
      </c>
      <c r="F20" s="28">
        <v>4.9</v>
      </c>
      <c r="G20" s="28">
        <v>3.7</v>
      </c>
      <c r="H20" s="21" t="str">
        <f>IF(I20&lt;60,"незадовільно",IF(I20&lt;74,"задовільно",IF(I20&lt;90,"добре","відмінно")))</f>
        <v>відмінно</v>
      </c>
      <c r="I20" s="33">
        <f>IF(AVERAGE(C20:G20)=2,1,ROUND(+$G$3*AVERAGE(C20:F20)/5+$G$4*G20/5,0))</f>
        <v>90</v>
      </c>
      <c r="J20" s="23"/>
      <c r="K20" s="24"/>
      <c r="L20" s="24"/>
      <c r="M20" s="23"/>
      <c r="O20" s="25"/>
      <c r="P20" s="25"/>
      <c r="Q20" s="22"/>
      <c r="R20" s="22"/>
      <c r="S20" s="22"/>
      <c r="T20" s="22"/>
    </row>
    <row r="21" spans="1:20" ht="18.75" customHeight="1" thickBot="1">
      <c r="A21" s="41"/>
      <c r="B21" s="42" t="s">
        <v>34</v>
      </c>
      <c r="C21" s="28">
        <v>5</v>
      </c>
      <c r="D21" s="28">
        <v>4</v>
      </c>
      <c r="E21" s="28">
        <v>5</v>
      </c>
      <c r="F21" s="28">
        <v>5</v>
      </c>
      <c r="G21" s="28">
        <v>4.8</v>
      </c>
      <c r="H21" s="21" t="str">
        <f>IF(I21&lt;60,"незадовільно",IF(I21&lt;74,"задовільно",IF(I21&lt;90,"добре","відмінно")))</f>
        <v>відмінно</v>
      </c>
      <c r="I21" s="33">
        <f>IF(AVERAGE(C21:G21)=2,1,ROUND(+$G$3*AVERAGE(C21:F21)/5+$G$4*G21/5,0))</f>
        <v>95</v>
      </c>
      <c r="J21" s="23"/>
      <c r="K21" s="24"/>
      <c r="L21" s="24"/>
      <c r="M21" s="23"/>
      <c r="O21" s="31"/>
      <c r="P21" s="31"/>
      <c r="Q21" s="22"/>
      <c r="R21" s="22"/>
      <c r="S21" s="22"/>
      <c r="T21" s="22"/>
    </row>
    <row r="22" spans="1:20" ht="19.5" thickBot="1">
      <c r="A22" s="36"/>
      <c r="B22" s="42" t="s">
        <v>35</v>
      </c>
      <c r="C22" s="28">
        <v>4.9</v>
      </c>
      <c r="D22" s="28">
        <v>4</v>
      </c>
      <c r="E22" s="28">
        <v>5</v>
      </c>
      <c r="F22" s="28">
        <v>4.9</v>
      </c>
      <c r="G22" s="28">
        <v>4.9</v>
      </c>
      <c r="H22" s="21" t="str">
        <f>IF(I22&lt;60,"незадовільно",IF(I22&lt;74,"задовільно",IF(I22&lt;90,"добре","відмінно")))</f>
        <v>відмінно</v>
      </c>
      <c r="I22" s="33">
        <f>IF(AVERAGE(C22:G22)=2,1,ROUND(+$G$3*AVERAGE(C22:F22)/5+$G$4*G22/5,0))</f>
        <v>95</v>
      </c>
      <c r="J22" s="23"/>
      <c r="K22" s="24"/>
      <c r="L22" s="24"/>
      <c r="M22" s="23"/>
      <c r="O22" s="31"/>
      <c r="P22" s="31"/>
      <c r="Q22" s="22"/>
      <c r="R22" s="22"/>
      <c r="S22" s="22"/>
      <c r="T22" s="22"/>
    </row>
    <row r="23" spans="1:20" ht="19.5" thickBot="1">
      <c r="A23" s="29"/>
      <c r="B23" s="42" t="s">
        <v>36</v>
      </c>
      <c r="C23" s="28">
        <v>4</v>
      </c>
      <c r="D23" s="28">
        <v>5</v>
      </c>
      <c r="E23" s="28">
        <v>4.5</v>
      </c>
      <c r="F23" s="28">
        <v>4.7</v>
      </c>
      <c r="G23" s="28">
        <v>4.8</v>
      </c>
      <c r="H23" s="21" t="str">
        <f>IF(I23&lt;60,"незадовільно",IF(I23&lt;74,"задовільно",IF(I23&lt;90,"добре","відмінно")))</f>
        <v>відмінно</v>
      </c>
      <c r="I23" s="33">
        <f>IF(AVERAGE(C23:G23)=2,1,ROUND(+$G$3*AVERAGE(C23:F23)/5+$G$4*G23/5,0))</f>
        <v>92</v>
      </c>
      <c r="J23" s="23"/>
      <c r="K23" s="24"/>
      <c r="L23" s="24"/>
      <c r="M23" s="23"/>
      <c r="O23" s="31"/>
      <c r="P23" s="31"/>
      <c r="Q23" s="22"/>
      <c r="R23" s="22"/>
      <c r="S23" s="22"/>
      <c r="T23" s="22"/>
    </row>
    <row r="24" spans="1:20" ht="18.75">
      <c r="A24" s="43"/>
      <c r="B24" s="44" t="s">
        <v>38</v>
      </c>
      <c r="C24" s="23"/>
      <c r="D24" s="23"/>
      <c r="E24" s="23"/>
      <c r="F24" s="23"/>
      <c r="G24" s="23"/>
      <c r="H24" s="24"/>
      <c r="I24" s="24"/>
      <c r="J24" s="23"/>
      <c r="K24" s="24"/>
      <c r="L24" s="24"/>
      <c r="M24" s="23"/>
      <c r="O24" s="31"/>
      <c r="P24" s="31"/>
      <c r="Q24" s="22"/>
      <c r="R24" s="22"/>
      <c r="S24" s="22"/>
      <c r="T24" s="22"/>
    </row>
    <row r="25" spans="1:20" ht="23.25" customHeight="1" thickBot="1">
      <c r="A25" s="35">
        <v>1</v>
      </c>
      <c r="B25" s="35" t="s">
        <v>39</v>
      </c>
      <c r="C25" s="28">
        <v>2</v>
      </c>
      <c r="D25" s="28">
        <v>2</v>
      </c>
      <c r="E25" s="28">
        <v>2</v>
      </c>
      <c r="F25" s="28">
        <v>2</v>
      </c>
      <c r="G25" s="28">
        <v>2</v>
      </c>
      <c r="H25" s="21" t="str">
        <f>IF(I25&lt;60,"незадовільно",IF(I25&lt;74,"задовільно",IF(I25&lt;90,"добре","відмінно")))</f>
        <v>незадовільно</v>
      </c>
      <c r="I25" s="33">
        <f>IF(AVERAGE(C25:G25)=2,1,ROUND(+$G$3*AVERAGE(C25:F25)/5+$G$4*G25/5,0))</f>
        <v>1</v>
      </c>
      <c r="J25" s="23"/>
      <c r="K25" s="24"/>
      <c r="L25" s="24"/>
      <c r="M25" s="23"/>
      <c r="O25" s="31"/>
      <c r="P25" s="31"/>
      <c r="Q25" s="22"/>
      <c r="R25" s="22"/>
      <c r="S25" s="22"/>
      <c r="T25" s="22"/>
    </row>
    <row r="26" spans="1:11" ht="19.5" thickBot="1">
      <c r="A26" s="35">
        <v>2</v>
      </c>
      <c r="B26" s="35" t="s">
        <v>40</v>
      </c>
      <c r="C26" s="28">
        <v>2</v>
      </c>
      <c r="D26" s="28">
        <v>2</v>
      </c>
      <c r="E26" s="28">
        <v>2</v>
      </c>
      <c r="F26" s="28">
        <v>2</v>
      </c>
      <c r="G26" s="28">
        <v>2</v>
      </c>
      <c r="H26" s="21" t="str">
        <f>IF(I26&lt;60,"незадовільно",IF(I26&lt;74,"задовільно",IF(I26&lt;90,"добре","відмінно")))</f>
        <v>незадовільно</v>
      </c>
      <c r="I26" s="33">
        <f>IF(AVERAGE(C26:G26)=2,1,ROUND(+$G$3*AVERAGE(C26:F26)/5+$G$4*G26/5,0))</f>
        <v>1</v>
      </c>
      <c r="J26" s="24"/>
      <c r="K26" s="24"/>
    </row>
    <row r="27" spans="1:9" ht="19.5" thickBot="1">
      <c r="A27" s="35">
        <v>3</v>
      </c>
      <c r="B27" s="35" t="s">
        <v>41</v>
      </c>
      <c r="C27" s="28">
        <v>2</v>
      </c>
      <c r="D27" s="28">
        <v>2</v>
      </c>
      <c r="E27" s="28">
        <v>2</v>
      </c>
      <c r="F27" s="28">
        <v>2</v>
      </c>
      <c r="G27" s="28">
        <v>2</v>
      </c>
      <c r="H27" s="21" t="str">
        <f>IF(I27&lt;60,"незадовільно",IF(I27&lt;74,"задовільно",IF(I27&lt;90,"добре","відмінно")))</f>
        <v>незадовільно</v>
      </c>
      <c r="I27" s="33">
        <f>IF(AVERAGE(C27:G27)=2,1,ROUND(+$G$3*AVERAGE(C27:F27)/5+$G$4*G27/5,0))</f>
        <v>1</v>
      </c>
    </row>
    <row r="28" spans="1:6" ht="18.75">
      <c r="A28" s="43"/>
      <c r="B28" s="44" t="s">
        <v>42</v>
      </c>
      <c r="C28" s="22"/>
      <c r="D28" s="22"/>
      <c r="E28" s="22"/>
      <c r="F28" s="22"/>
    </row>
    <row r="29" spans="1:9" ht="19.5" thickBot="1">
      <c r="A29" s="35">
        <v>1</v>
      </c>
      <c r="B29" s="35" t="s">
        <v>43</v>
      </c>
      <c r="C29" s="28">
        <v>2</v>
      </c>
      <c r="D29" s="28">
        <v>2</v>
      </c>
      <c r="E29" s="28">
        <v>2</v>
      </c>
      <c r="F29" s="28">
        <v>2</v>
      </c>
      <c r="G29" s="28">
        <v>2</v>
      </c>
      <c r="H29" s="21" t="str">
        <f>IF(I29&lt;60,"незадовільно",IF(I29&lt;74,"задовільно",IF(I29&lt;90,"добре","відмінно")))</f>
        <v>незадовільно</v>
      </c>
      <c r="I29" s="33">
        <f>IF(AVERAGE(C29:G29)=2,1,ROUND(+$G$3*AVERAGE(C29:F29)/5+$G$4*G29/5,0))</f>
        <v>1</v>
      </c>
    </row>
    <row r="30" spans="1:2" ht="18.75">
      <c r="A30" s="43"/>
      <c r="B30" s="44" t="s">
        <v>44</v>
      </c>
    </row>
    <row r="31" spans="1:9" ht="19.5" thickBot="1">
      <c r="A31" s="35">
        <v>1</v>
      </c>
      <c r="B31" s="35" t="s">
        <v>45</v>
      </c>
      <c r="C31" s="28">
        <v>5</v>
      </c>
      <c r="D31" s="28">
        <v>3</v>
      </c>
      <c r="E31" s="28">
        <v>5</v>
      </c>
      <c r="F31" s="28">
        <v>5</v>
      </c>
      <c r="G31" s="28">
        <v>5</v>
      </c>
      <c r="H31" s="21" t="str">
        <f>IF(I31&lt;60,"незадовільно",IF(I31&lt;74,"задовільно",IF(I31&lt;90,"добре","відмінно")))</f>
        <v>відмінно</v>
      </c>
      <c r="I31" s="33">
        <f>IF(AVERAGE(C31:G31)=2,1,ROUND(+$G$3*AVERAGE(C31:F31)/5+$G$4*G31/5,0))</f>
        <v>93</v>
      </c>
    </row>
    <row r="32" spans="1:9" ht="19.5" thickBot="1">
      <c r="A32" s="35">
        <v>2</v>
      </c>
      <c r="B32" s="35" t="s">
        <v>46</v>
      </c>
      <c r="C32" s="28">
        <v>2</v>
      </c>
      <c r="D32" s="28">
        <v>2</v>
      </c>
      <c r="E32" s="28">
        <v>2</v>
      </c>
      <c r="F32" s="28">
        <v>2</v>
      </c>
      <c r="G32" s="28">
        <v>2</v>
      </c>
      <c r="H32" s="21" t="str">
        <f>IF(I32&lt;60,"незадовільно",IF(I32&lt;74,"задовільно",IF(I32&lt;90,"добре","відмінно")))</f>
        <v>незадовільно</v>
      </c>
      <c r="I32" s="33">
        <f>IF(AVERAGE(C32:G32)=2,1,ROUND(+$G$3*AVERAGE(C32:F32)/5+$G$4*G32/5,0))</f>
        <v>1</v>
      </c>
    </row>
  </sheetData>
  <sheetProtection/>
  <mergeCells count="8">
    <mergeCell ref="K7:M7"/>
    <mergeCell ref="J6:M6"/>
    <mergeCell ref="J7:J8"/>
    <mergeCell ref="G6:I6"/>
    <mergeCell ref="H7:I7"/>
    <mergeCell ref="C6:F6"/>
    <mergeCell ref="C7:F7"/>
    <mergeCell ref="G7:G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="160" zoomScaleNormal="160" zoomScalePageLayoutView="0" workbookViewId="0" topLeftCell="A1">
      <selection activeCell="G4" sqref="G4"/>
    </sheetView>
  </sheetViews>
  <sheetFormatPr defaultColWidth="9.00390625" defaultRowHeight="12.75"/>
  <cols>
    <col min="2" max="2" width="44.875" style="0" customWidth="1"/>
  </cols>
  <sheetData>
    <row r="1" spans="1:3" ht="18.75">
      <c r="A1" s="36">
        <v>1</v>
      </c>
      <c r="B1" s="35" t="s">
        <v>9</v>
      </c>
      <c r="C1" s="1">
        <v>9</v>
      </c>
    </row>
    <row r="2" spans="1:3" ht="18.75">
      <c r="A2" s="36">
        <v>2</v>
      </c>
      <c r="B2" s="35" t="s">
        <v>10</v>
      </c>
      <c r="C2" s="1">
        <v>5</v>
      </c>
    </row>
    <row r="3" spans="1:3" ht="18.75">
      <c r="A3" s="36">
        <v>3</v>
      </c>
      <c r="B3" s="39" t="s">
        <v>19</v>
      </c>
      <c r="C3" s="1">
        <v>8</v>
      </c>
    </row>
    <row r="4" spans="1:3" ht="18.75">
      <c r="A4" s="36">
        <v>4</v>
      </c>
      <c r="B4" s="35" t="s">
        <v>11</v>
      </c>
      <c r="C4" s="1">
        <v>10</v>
      </c>
    </row>
    <row r="5" spans="1:3" ht="18.75">
      <c r="A5" s="36">
        <v>5</v>
      </c>
      <c r="B5" s="35" t="s">
        <v>12</v>
      </c>
      <c r="C5" s="1">
        <v>4</v>
      </c>
    </row>
    <row r="6" spans="1:3" ht="18.75">
      <c r="A6" s="36">
        <v>6</v>
      </c>
      <c r="B6" s="35" t="s">
        <v>13</v>
      </c>
      <c r="C6" s="1">
        <v>7</v>
      </c>
    </row>
    <row r="7" spans="1:3" ht="18.75">
      <c r="A7" s="36">
        <v>7</v>
      </c>
      <c r="B7" s="35" t="s">
        <v>14</v>
      </c>
      <c r="C7" s="1">
        <v>3</v>
      </c>
    </row>
    <row r="8" spans="1:3" ht="18.75">
      <c r="A8" s="36">
        <v>8</v>
      </c>
      <c r="B8" s="40" t="s">
        <v>20</v>
      </c>
      <c r="C8" s="1">
        <v>2</v>
      </c>
    </row>
    <row r="9" spans="1:3" ht="18.75">
      <c r="A9" s="36">
        <v>9</v>
      </c>
      <c r="B9" s="35" t="s">
        <v>15</v>
      </c>
      <c r="C9" s="1">
        <v>11</v>
      </c>
    </row>
    <row r="10" spans="1:3" ht="19.5" thickBot="1">
      <c r="A10" s="37">
        <v>10</v>
      </c>
      <c r="B10" s="35" t="s">
        <v>16</v>
      </c>
      <c r="C10" s="1">
        <v>1</v>
      </c>
    </row>
    <row r="11" spans="1:3" ht="18.75">
      <c r="A11" s="36">
        <v>11</v>
      </c>
      <c r="B11" s="35" t="s">
        <v>17</v>
      </c>
      <c r="C11" s="1">
        <v>12</v>
      </c>
    </row>
    <row r="12" spans="1:3" ht="19.5" thickBot="1">
      <c r="A12" s="37">
        <v>12</v>
      </c>
      <c r="B12" s="38" t="s">
        <v>18</v>
      </c>
      <c r="C12" s="1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NMU</dc:creator>
  <cp:keywords/>
  <dc:description/>
  <cp:lastModifiedBy>ihor pistunov</cp:lastModifiedBy>
  <cp:lastPrinted>2013-12-25T10:03:11Z</cp:lastPrinted>
  <dcterms:created xsi:type="dcterms:W3CDTF">2012-08-15T07:41:51Z</dcterms:created>
  <dcterms:modified xsi:type="dcterms:W3CDTF">2023-05-25T10:12:22Z</dcterms:modified>
  <cp:category/>
  <cp:version/>
  <cp:contentType/>
  <cp:contentStatus/>
</cp:coreProperties>
</file>