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051-19-1" sheetId="1" r:id="rId1"/>
  </sheets>
  <definedNames>
    <definedName name="_xlfn.AVERAGEIF" hidden="1">#NAME?</definedName>
    <definedName name="_xlnm.Print_Area" localSheetId="0">'051-19-1'!$A$1:$O$17</definedName>
  </definedNames>
  <calcPr fullCalcOnLoad="1"/>
</workbook>
</file>

<file path=xl/sharedStrings.xml><?xml version="1.0" encoding="utf-8"?>
<sst xmlns="http://schemas.openxmlformats.org/spreadsheetml/2006/main" count="42" uniqueCount="42">
  <si>
    <t>Бали за відвідування</t>
  </si>
  <si>
    <t>Бали за лаби</t>
  </si>
  <si>
    <t>Бали за теоретичний курс</t>
  </si>
  <si>
    <t>Лаби</t>
  </si>
  <si>
    <t>Теорія</t>
  </si>
  <si>
    <t>Оцінки</t>
  </si>
  <si>
    <t>Національна</t>
  </si>
  <si>
    <t>Бальна</t>
  </si>
  <si>
    <t>Норма відвідувань за семестр</t>
  </si>
  <si>
    <t>група :051-20-1</t>
  </si>
  <si>
    <t>072-20-1</t>
  </si>
  <si>
    <t>072-20-2</t>
  </si>
  <si>
    <t>Витвицький Олександр Олександрович</t>
  </si>
  <si>
    <t>Донюш Денис Михайлович</t>
  </si>
  <si>
    <t>Єрак Олександр Володимирович</t>
  </si>
  <si>
    <t>Капінус Іван Денисович</t>
  </si>
  <si>
    <t>Княжев Михайло Костянтинович</t>
  </si>
  <si>
    <t>Красницька Анастасія Дмитрівна</t>
  </si>
  <si>
    <t>Красножон Андрій Євгенійович</t>
  </si>
  <si>
    <t>Станкевич Вікторія Володимирівна</t>
  </si>
  <si>
    <t>Художник Анастасія Костянтинівна</t>
  </si>
  <si>
    <t>Андрушко Аліна Олександрівна</t>
  </si>
  <si>
    <t>Губанова Ілона Сергіївна</t>
  </si>
  <si>
    <t>Яценко Анна Андріївна</t>
  </si>
  <si>
    <t>Моделі економічного зростання 2022-2023 навчальний рік</t>
  </si>
  <si>
    <t>Білет №</t>
  </si>
  <si>
    <t>№ п/п</t>
  </si>
  <si>
    <t>051м-22-1</t>
  </si>
  <si>
    <t>Варава Владислав Юрійович</t>
  </si>
  <si>
    <t>Євдокімов Олександр Олександрович</t>
  </si>
  <si>
    <t>Коптєв Олександр Сергійович</t>
  </si>
  <si>
    <t>Кузьменко Владислав Сергійович</t>
  </si>
  <si>
    <t>Лазарев Андрій Дмитрович</t>
  </si>
  <si>
    <t>Лебединський Станіслав Павлович</t>
  </si>
  <si>
    <t>Лотиш Олександр Сергійович</t>
  </si>
  <si>
    <t>Нікітіна Ірина Віталіївна</t>
  </si>
  <si>
    <t>Олешко Артур Ігорович</t>
  </si>
  <si>
    <t>Панасенко Максим Віталійович</t>
  </si>
  <si>
    <t>Письменний Борис Сергійович</t>
  </si>
  <si>
    <t>Пономаренко Микита Сергійович</t>
  </si>
  <si>
    <t>Родін Ростислав Олександрович</t>
  </si>
  <si>
    <t>Шевельок Анастасія Вячеславівна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</si>
</sst>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_₴_-;\-* #,##0_₴_-;_-* &quot;-&quot;_₴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2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6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0" borderId="0">
      <alignment/>
      <protection/>
    </xf>
    <xf numFmtId="0" fontId="40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1" fillId="27" borderId="6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3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0" fillId="0" borderId="17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5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left" vertical="center"/>
    </xf>
    <xf numFmtId="0" fontId="51" fillId="0" borderId="19" xfId="0" applyFont="1" applyBorder="1" applyAlignment="1">
      <alignment horizontal="left" vertical="center"/>
    </xf>
    <xf numFmtId="0" fontId="51" fillId="0" borderId="20" xfId="0" applyFont="1" applyBorder="1" applyAlignment="1">
      <alignment horizontal="left" vertical="center"/>
    </xf>
    <xf numFmtId="0" fontId="51" fillId="0" borderId="21" xfId="0" applyFont="1" applyBorder="1" applyAlignment="1">
      <alignment horizontal="left" vertical="center"/>
    </xf>
    <xf numFmtId="49" fontId="52" fillId="0" borderId="10" xfId="43" applyNumberFormat="1" applyFont="1" applyBorder="1">
      <alignment/>
      <protection/>
    </xf>
    <xf numFmtId="0" fontId="10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/>
    </xf>
    <xf numFmtId="49" fontId="52" fillId="32" borderId="10" xfId="43" applyNumberFormat="1" applyFont="1" applyFill="1" applyBorder="1">
      <alignment/>
      <protection/>
    </xf>
    <xf numFmtId="49" fontId="52" fillId="32" borderId="15" xfId="43" applyNumberFormat="1" applyFont="1" applyFill="1" applyBorder="1">
      <alignment/>
      <protection/>
    </xf>
    <xf numFmtId="0" fontId="10" fillId="0" borderId="2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0" fontId="32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wrapText="1"/>
    </xf>
    <xf numFmtId="0" fontId="32" fillId="0" borderId="2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7" fillId="0" borderId="34" xfId="0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7" fillId="32" borderId="34" xfId="0" applyFont="1" applyFill="1" applyBorder="1" applyAlignment="1">
      <alignment horizontal="center" vertical="center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 2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32</xdr:row>
      <xdr:rowOff>0</xdr:rowOff>
    </xdr:from>
    <xdr:ext cx="333375" cy="314325"/>
    <xdr:sp>
      <xdr:nvSpPr>
        <xdr:cNvPr id="1" name="AutoShape 5" descr="Аватар пользователя Марієч Владислав Ігорович."/>
        <xdr:cNvSpPr>
          <a:spLocks noChangeAspect="1"/>
        </xdr:cNvSpPr>
      </xdr:nvSpPr>
      <xdr:spPr>
        <a:xfrm>
          <a:off x="981075" y="8410575"/>
          <a:ext cx="3333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33375" cy="304800"/>
    <xdr:sp>
      <xdr:nvSpPr>
        <xdr:cNvPr id="2" name="AutoShape 18" descr="Аватар пользователя Іващенко Владислав Тимурович."/>
        <xdr:cNvSpPr>
          <a:spLocks noChangeAspect="1"/>
        </xdr:cNvSpPr>
      </xdr:nvSpPr>
      <xdr:spPr>
        <a:xfrm>
          <a:off x="428625" y="791527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="70" zoomScaleNormal="70" zoomScaleSheetLayoutView="100" workbookViewId="0" topLeftCell="A18">
      <pane xSplit="2" topLeftCell="C1" activePane="topRight" state="frozen"/>
      <selection pane="topLeft" activeCell="A1" sqref="A1"/>
      <selection pane="topRight" activeCell="M38" sqref="M38"/>
    </sheetView>
  </sheetViews>
  <sheetFormatPr defaultColWidth="9.00390625" defaultRowHeight="12.75"/>
  <cols>
    <col min="1" max="1" width="5.625" style="5" customWidth="1"/>
    <col min="2" max="2" width="51.00390625" style="5" customWidth="1"/>
    <col min="3" max="3" width="11.25390625" style="5" customWidth="1"/>
    <col min="4" max="7" width="10.25390625" style="5" customWidth="1"/>
    <col min="8" max="8" width="9.375" style="5" customWidth="1"/>
    <col min="9" max="9" width="9.125" style="5" customWidth="1"/>
    <col min="10" max="10" width="21.00390625" style="5" customWidth="1"/>
    <col min="11" max="11" width="10.25390625" style="5" customWidth="1"/>
    <col min="12" max="12" width="9.125" style="5" customWidth="1"/>
    <col min="13" max="13" width="17.625" style="5" customWidth="1"/>
    <col min="14" max="14" width="10.625" style="5" bestFit="1" customWidth="1"/>
    <col min="15" max="17" width="9.125" style="5" customWidth="1"/>
    <col min="18" max="18" width="12.125" style="5" customWidth="1"/>
    <col min="19" max="20" width="9.125" style="5" customWidth="1"/>
    <col min="21" max="21" width="11.75390625" style="5" customWidth="1"/>
    <col min="22" max="16384" width="9.125" style="5" customWidth="1"/>
  </cols>
  <sheetData>
    <row r="1" spans="1:3" ht="26.25">
      <c r="A1" s="4" t="s">
        <v>24</v>
      </c>
      <c r="B1" s="2"/>
      <c r="C1" s="3"/>
    </row>
    <row r="2" spans="1:7" ht="26.25" customHeight="1">
      <c r="A2" s="1"/>
      <c r="B2" s="2"/>
      <c r="C2" s="28" t="s">
        <v>0</v>
      </c>
      <c r="E2" s="23"/>
      <c r="F2" s="23"/>
      <c r="G2" s="6">
        <v>0</v>
      </c>
    </row>
    <row r="3" spans="1:7" ht="26.25" customHeight="1">
      <c r="A3" s="1"/>
      <c r="B3" s="2"/>
      <c r="C3" s="28" t="s">
        <v>1</v>
      </c>
      <c r="E3" s="23"/>
      <c r="F3" s="23"/>
      <c r="G3" s="6">
        <v>75</v>
      </c>
    </row>
    <row r="4" spans="1:7" ht="18.75">
      <c r="A4" s="1"/>
      <c r="B4" s="2"/>
      <c r="D4" s="23" t="s">
        <v>2</v>
      </c>
      <c r="E4" s="23"/>
      <c r="F4" s="23"/>
      <c r="G4" s="6">
        <f>100-G3-G5</f>
        <v>25</v>
      </c>
    </row>
    <row r="5" spans="1:7" ht="19.5" thickBot="1">
      <c r="A5" s="1"/>
      <c r="B5" s="2"/>
      <c r="C5" s="7" t="s">
        <v>8</v>
      </c>
      <c r="E5" s="8"/>
      <c r="F5" s="8"/>
      <c r="G5" s="9">
        <v>0</v>
      </c>
    </row>
    <row r="6" spans="1:22" ht="19.5" thickBot="1">
      <c r="A6" s="10"/>
      <c r="B6" s="11"/>
      <c r="C6" s="55"/>
      <c r="D6" s="55"/>
      <c r="E6" s="55"/>
      <c r="F6" s="55"/>
      <c r="G6" s="55"/>
      <c r="H6" s="55"/>
      <c r="I6" s="55"/>
      <c r="J6" s="55"/>
      <c r="K6" s="56"/>
      <c r="L6" s="47"/>
      <c r="M6" s="47"/>
      <c r="N6" s="47"/>
      <c r="O6" s="47"/>
      <c r="Q6" s="18"/>
      <c r="R6" s="18"/>
      <c r="S6" s="18"/>
      <c r="T6" s="18"/>
      <c r="U6" s="18"/>
      <c r="V6" s="18"/>
    </row>
    <row r="7" spans="1:22" ht="18.75">
      <c r="A7" s="10"/>
      <c r="B7" s="11"/>
      <c r="C7" s="51" t="s">
        <v>3</v>
      </c>
      <c r="D7" s="52"/>
      <c r="E7" s="52"/>
      <c r="F7" s="52"/>
      <c r="G7" s="52"/>
      <c r="H7" s="52"/>
      <c r="I7" s="53" t="s">
        <v>4</v>
      </c>
      <c r="J7" s="49" t="s">
        <v>5</v>
      </c>
      <c r="K7" s="50"/>
      <c r="L7" s="48" t="s">
        <v>25</v>
      </c>
      <c r="M7" s="47"/>
      <c r="N7" s="47"/>
      <c r="O7" s="47"/>
      <c r="Q7" s="18"/>
      <c r="R7" s="18"/>
      <c r="S7" s="18"/>
      <c r="T7" s="18"/>
      <c r="U7" s="18"/>
      <c r="V7" s="18"/>
    </row>
    <row r="8" spans="1:22" ht="19.5" thickBot="1">
      <c r="A8" s="12"/>
      <c r="B8" s="13"/>
      <c r="C8" s="16">
        <v>1</v>
      </c>
      <c r="D8" s="16">
        <v>2</v>
      </c>
      <c r="E8" s="16">
        <v>3</v>
      </c>
      <c r="F8" s="16">
        <v>4</v>
      </c>
      <c r="G8" s="16">
        <v>5</v>
      </c>
      <c r="H8" s="14">
        <v>6</v>
      </c>
      <c r="I8" s="54"/>
      <c r="J8" s="14" t="s">
        <v>6</v>
      </c>
      <c r="K8" s="15" t="s">
        <v>7</v>
      </c>
      <c r="L8" s="48"/>
      <c r="M8" s="22"/>
      <c r="N8" s="32"/>
      <c r="O8" s="22"/>
      <c r="Q8" s="26"/>
      <c r="R8" s="22"/>
      <c r="S8" s="18"/>
      <c r="T8" s="18"/>
      <c r="U8" s="18"/>
      <c r="V8" s="18"/>
    </row>
    <row r="9" spans="1:22" ht="21" thickBot="1">
      <c r="A9" s="30"/>
      <c r="B9" s="31" t="s">
        <v>9</v>
      </c>
      <c r="C9" s="24"/>
      <c r="D9" s="24"/>
      <c r="E9" s="24"/>
      <c r="F9" s="24"/>
      <c r="G9" s="24"/>
      <c r="H9" s="24"/>
      <c r="I9" s="24"/>
      <c r="J9" s="17"/>
      <c r="K9" s="43"/>
      <c r="L9" s="44"/>
      <c r="M9" s="20"/>
      <c r="N9" s="32"/>
      <c r="O9" s="19"/>
      <c r="Q9" s="27"/>
      <c r="R9" s="27"/>
      <c r="S9" s="18"/>
      <c r="T9" s="21"/>
      <c r="U9" s="21"/>
      <c r="V9" s="18"/>
    </row>
    <row r="10" spans="1:22" ht="18.75" customHeight="1" thickBot="1">
      <c r="A10" s="33">
        <v>1</v>
      </c>
      <c r="B10" s="35" t="s">
        <v>12</v>
      </c>
      <c r="C10" s="29">
        <v>5</v>
      </c>
      <c r="D10" s="29">
        <v>5</v>
      </c>
      <c r="E10" s="29">
        <v>5</v>
      </c>
      <c r="F10" s="29">
        <v>0.1</v>
      </c>
      <c r="G10" s="29">
        <v>0.1</v>
      </c>
      <c r="H10" s="29">
        <v>0.1</v>
      </c>
      <c r="I10" s="29">
        <v>4.7</v>
      </c>
      <c r="J10" s="17" t="str">
        <f aca="true" t="shared" si="0" ref="J10:J16">IF(K10&lt;60,"незадовільно",IF(K10&lt;74,"задовільно",IF(K10&lt;90,"добре","відмінно")))</f>
        <v>задовільно</v>
      </c>
      <c r="K10" s="43">
        <f aca="true" t="shared" si="1" ref="K10:K18">IF(AVERAGE(C10:H10)=2,1,ROUND($G$3*AVERAGE(C10:H10)/5+$G$4*I10/5,0))</f>
        <v>62</v>
      </c>
      <c r="L10" s="44"/>
      <c r="M10" s="20"/>
      <c r="N10" s="32"/>
      <c r="O10" s="19"/>
      <c r="Q10" s="27"/>
      <c r="R10" s="27"/>
      <c r="S10" s="18"/>
      <c r="T10" s="27"/>
      <c r="U10" s="27"/>
      <c r="V10" s="18"/>
    </row>
    <row r="11" spans="1:22" ht="23.25" customHeight="1" thickBot="1">
      <c r="A11" s="34">
        <v>2</v>
      </c>
      <c r="B11" s="36" t="s">
        <v>13</v>
      </c>
      <c r="C11" s="29">
        <v>0.1</v>
      </c>
      <c r="D11" s="29">
        <v>0.1</v>
      </c>
      <c r="E11" s="29">
        <v>0.1</v>
      </c>
      <c r="F11" s="29">
        <v>0.1</v>
      </c>
      <c r="G11" s="29">
        <v>0.1</v>
      </c>
      <c r="H11" s="29">
        <v>0.1</v>
      </c>
      <c r="I11" s="29">
        <v>0.1</v>
      </c>
      <c r="J11" s="17" t="str">
        <f t="shared" si="0"/>
        <v>незадовільно</v>
      </c>
      <c r="K11" s="43">
        <f t="shared" si="1"/>
        <v>2</v>
      </c>
      <c r="L11" s="44"/>
      <c r="M11" s="20"/>
      <c r="N11" s="32"/>
      <c r="O11" s="19"/>
      <c r="Q11" s="27"/>
      <c r="R11" s="27"/>
      <c r="S11" s="18"/>
      <c r="T11" s="27"/>
      <c r="U11" s="27"/>
      <c r="V11" s="18"/>
    </row>
    <row r="12" spans="1:22" ht="21.75" customHeight="1" thickBot="1">
      <c r="A12" s="33">
        <v>3</v>
      </c>
      <c r="B12" s="36" t="s">
        <v>14</v>
      </c>
      <c r="C12" s="29">
        <v>5</v>
      </c>
      <c r="D12" s="29">
        <v>5</v>
      </c>
      <c r="E12" s="29">
        <v>5</v>
      </c>
      <c r="F12" s="29">
        <v>5</v>
      </c>
      <c r="G12" s="29">
        <v>0.1</v>
      </c>
      <c r="H12" s="29">
        <v>5</v>
      </c>
      <c r="I12" s="29">
        <v>4.8</v>
      </c>
      <c r="J12" s="17" t="str">
        <f t="shared" si="0"/>
        <v>добре</v>
      </c>
      <c r="K12" s="43">
        <f t="shared" si="1"/>
        <v>87</v>
      </c>
      <c r="L12" s="44"/>
      <c r="M12" s="20"/>
      <c r="N12" s="32"/>
      <c r="O12" s="19"/>
      <c r="Q12" s="27"/>
      <c r="R12" s="27"/>
      <c r="S12" s="18"/>
      <c r="T12" s="27"/>
      <c r="U12" s="27"/>
      <c r="V12" s="18"/>
    </row>
    <row r="13" spans="1:22" ht="24" customHeight="1" thickBot="1">
      <c r="A13" s="34">
        <v>4</v>
      </c>
      <c r="B13" s="36" t="s">
        <v>15</v>
      </c>
      <c r="C13" s="29">
        <v>5</v>
      </c>
      <c r="D13" s="29">
        <v>5</v>
      </c>
      <c r="E13" s="29">
        <v>5</v>
      </c>
      <c r="F13" s="29">
        <v>5</v>
      </c>
      <c r="G13" s="29">
        <v>5</v>
      </c>
      <c r="H13" s="29">
        <v>5</v>
      </c>
      <c r="I13" s="29">
        <v>4.75</v>
      </c>
      <c r="J13" s="17" t="str">
        <f t="shared" si="0"/>
        <v>відмінно</v>
      </c>
      <c r="K13" s="43">
        <f t="shared" si="1"/>
        <v>99</v>
      </c>
      <c r="L13" s="44"/>
      <c r="M13" s="20"/>
      <c r="N13" s="32"/>
      <c r="O13" s="19"/>
      <c r="Q13" s="27"/>
      <c r="R13" s="27"/>
      <c r="S13" s="18"/>
      <c r="T13" s="27"/>
      <c r="U13" s="27"/>
      <c r="V13" s="18"/>
    </row>
    <row r="14" spans="1:22" ht="22.5" customHeight="1" thickBot="1">
      <c r="A14" s="33">
        <v>5</v>
      </c>
      <c r="B14" s="36" t="s">
        <v>16</v>
      </c>
      <c r="C14" s="29">
        <v>5</v>
      </c>
      <c r="D14" s="29">
        <v>5</v>
      </c>
      <c r="E14" s="29">
        <v>5</v>
      </c>
      <c r="F14" s="29">
        <v>5</v>
      </c>
      <c r="G14" s="29">
        <v>5</v>
      </c>
      <c r="H14" s="29">
        <v>5</v>
      </c>
      <c r="I14" s="29">
        <v>4.6</v>
      </c>
      <c r="J14" s="17" t="str">
        <f t="shared" si="0"/>
        <v>відмінно</v>
      </c>
      <c r="K14" s="43">
        <f t="shared" si="1"/>
        <v>98</v>
      </c>
      <c r="L14" s="44"/>
      <c r="M14" s="20"/>
      <c r="N14" s="32"/>
      <c r="O14" s="19"/>
      <c r="Q14" s="20"/>
      <c r="R14" s="20"/>
      <c r="S14" s="18"/>
      <c r="T14" s="27"/>
      <c r="U14" s="27"/>
      <c r="V14" s="18"/>
    </row>
    <row r="15" spans="1:22" ht="21" customHeight="1" thickBot="1">
      <c r="A15" s="34">
        <v>6</v>
      </c>
      <c r="B15" s="36" t="s">
        <v>17</v>
      </c>
      <c r="C15" s="29">
        <v>5</v>
      </c>
      <c r="D15" s="29">
        <v>5</v>
      </c>
      <c r="E15" s="29">
        <v>5</v>
      </c>
      <c r="F15" s="29">
        <v>0.1</v>
      </c>
      <c r="G15" s="29">
        <v>0.1</v>
      </c>
      <c r="H15" s="29">
        <v>0.1</v>
      </c>
      <c r="I15" s="29">
        <v>4.6</v>
      </c>
      <c r="J15" s="17" t="str">
        <f t="shared" si="0"/>
        <v>задовільно</v>
      </c>
      <c r="K15" s="43">
        <f t="shared" si="1"/>
        <v>61</v>
      </c>
      <c r="L15" s="44"/>
      <c r="M15" s="20"/>
      <c r="N15" s="32"/>
      <c r="O15" s="19"/>
      <c r="Q15" s="20"/>
      <c r="R15" s="20"/>
      <c r="S15" s="18"/>
      <c r="T15" s="18"/>
      <c r="U15" s="18"/>
      <c r="V15" s="18"/>
    </row>
    <row r="16" spans="1:22" ht="21" customHeight="1" thickBot="1">
      <c r="A16" s="33">
        <v>7</v>
      </c>
      <c r="B16" s="36" t="s">
        <v>18</v>
      </c>
      <c r="C16" s="29">
        <v>0.1</v>
      </c>
      <c r="D16" s="29">
        <v>0.1</v>
      </c>
      <c r="E16" s="29">
        <v>0.1</v>
      </c>
      <c r="F16" s="29">
        <v>0.1</v>
      </c>
      <c r="G16" s="29">
        <v>0.1</v>
      </c>
      <c r="H16" s="29">
        <v>0.1</v>
      </c>
      <c r="I16" s="29">
        <v>0.1</v>
      </c>
      <c r="J16" s="17" t="str">
        <f t="shared" si="0"/>
        <v>незадовільно</v>
      </c>
      <c r="K16" s="43">
        <f t="shared" si="1"/>
        <v>2</v>
      </c>
      <c r="L16" s="44"/>
      <c r="M16" s="20"/>
      <c r="N16" s="32"/>
      <c r="O16" s="19"/>
      <c r="Q16" s="26"/>
      <c r="R16" s="18"/>
      <c r="S16" s="18"/>
      <c r="T16" s="18"/>
      <c r="U16" s="18"/>
      <c r="V16" s="18"/>
    </row>
    <row r="17" spans="1:22" ht="19.5" thickBot="1">
      <c r="A17" s="34">
        <v>8</v>
      </c>
      <c r="B17" s="36" t="s">
        <v>19</v>
      </c>
      <c r="C17" s="29">
        <v>5</v>
      </c>
      <c r="D17" s="29">
        <v>5</v>
      </c>
      <c r="E17" s="29">
        <v>5</v>
      </c>
      <c r="F17" s="29">
        <v>5</v>
      </c>
      <c r="G17" s="29">
        <v>5</v>
      </c>
      <c r="H17" s="29">
        <v>5</v>
      </c>
      <c r="I17" s="29">
        <v>0.1</v>
      </c>
      <c r="J17" s="25" t="str">
        <f>IF(K17&lt;60,"незадовільно",IF(K17&lt;74,"задовільно",IF(K17&lt;90,"добре","відмінно")))</f>
        <v>добре</v>
      </c>
      <c r="K17" s="43">
        <f t="shared" si="1"/>
        <v>76</v>
      </c>
      <c r="L17" s="44"/>
      <c r="M17" s="20"/>
      <c r="N17" s="20"/>
      <c r="O17" s="19"/>
      <c r="Q17" s="27"/>
      <c r="R17" s="27"/>
      <c r="S17" s="18"/>
      <c r="T17" s="18"/>
      <c r="U17" s="18"/>
      <c r="V17" s="18"/>
    </row>
    <row r="18" spans="1:13" ht="19.5" thickBot="1">
      <c r="A18" s="33">
        <v>9</v>
      </c>
      <c r="B18" s="36" t="s">
        <v>20</v>
      </c>
      <c r="C18" s="29">
        <v>5</v>
      </c>
      <c r="D18" s="29">
        <v>5</v>
      </c>
      <c r="E18" s="29">
        <v>5</v>
      </c>
      <c r="F18" s="29">
        <v>5</v>
      </c>
      <c r="G18" s="29">
        <v>5</v>
      </c>
      <c r="H18" s="29">
        <v>5</v>
      </c>
      <c r="I18" s="29">
        <v>0.1</v>
      </c>
      <c r="J18" s="25" t="str">
        <f>IF(K18&lt;60,"незадовільно",IF(K18&lt;74,"задовільно",IF(K18&lt;90,"добре","відмінно")))</f>
        <v>добре</v>
      </c>
      <c r="K18" s="43">
        <f t="shared" si="1"/>
        <v>76</v>
      </c>
      <c r="L18" s="44"/>
      <c r="M18" s="18"/>
    </row>
    <row r="19" spans="1:13" ht="21" thickBot="1">
      <c r="A19" s="39"/>
      <c r="B19" s="31" t="s">
        <v>10</v>
      </c>
      <c r="C19" s="29"/>
      <c r="D19" s="29"/>
      <c r="E19" s="29"/>
      <c r="F19" s="29"/>
      <c r="G19" s="29"/>
      <c r="H19" s="29"/>
      <c r="I19" s="29"/>
      <c r="J19" s="25"/>
      <c r="K19" s="43"/>
      <c r="L19" s="44"/>
      <c r="M19" s="18"/>
    </row>
    <row r="20" spans="1:12" ht="19.5" thickBot="1">
      <c r="A20" s="33">
        <v>10</v>
      </c>
      <c r="B20" s="37" t="s">
        <v>21</v>
      </c>
      <c r="C20" s="29">
        <v>5</v>
      </c>
      <c r="D20" s="29">
        <v>4</v>
      </c>
      <c r="E20" s="29">
        <v>4</v>
      </c>
      <c r="F20" s="29">
        <v>0.1</v>
      </c>
      <c r="G20" s="29">
        <v>0.1</v>
      </c>
      <c r="H20" s="29">
        <v>0.1</v>
      </c>
      <c r="I20" s="29">
        <v>4.8</v>
      </c>
      <c r="J20" s="25" t="str">
        <f>IF(K20&lt;60,"незадовільно",IF(K20&lt;74,"задовільно",IF(K20&lt;90,"добре","відмінно")))</f>
        <v>незадовільно</v>
      </c>
      <c r="K20" s="43">
        <f>IF(AVERAGE(C20:H20)=2,1,ROUND($G$3*AVERAGE(C20:H20)/5+$G$4*I20/5,0))</f>
        <v>57</v>
      </c>
      <c r="L20" s="44"/>
    </row>
    <row r="21" spans="1:12" ht="21" thickBot="1">
      <c r="A21" s="40"/>
      <c r="B21" s="31" t="s">
        <v>11</v>
      </c>
      <c r="C21" s="29"/>
      <c r="D21" s="29"/>
      <c r="E21" s="29"/>
      <c r="F21" s="29"/>
      <c r="G21" s="29"/>
      <c r="H21" s="29"/>
      <c r="I21" s="29"/>
      <c r="J21" s="25"/>
      <c r="K21" s="43"/>
      <c r="L21" s="44"/>
    </row>
    <row r="22" spans="1:12" ht="19.5" thickBot="1">
      <c r="A22" s="34">
        <v>11</v>
      </c>
      <c r="B22" s="41" t="s">
        <v>22</v>
      </c>
      <c r="C22" s="29">
        <v>4</v>
      </c>
      <c r="D22" s="29">
        <v>0.1</v>
      </c>
      <c r="E22" s="29">
        <v>0.1</v>
      </c>
      <c r="F22" s="29">
        <v>0.1</v>
      </c>
      <c r="G22" s="29">
        <v>0.1</v>
      </c>
      <c r="H22" s="29">
        <v>0.1</v>
      </c>
      <c r="I22" s="29">
        <v>0.1</v>
      </c>
      <c r="J22" s="25" t="str">
        <f>IF(K22&lt;60,"незадовільно",IF(K22&lt;74,"задовільно",IF(K22&lt;90,"добре","відмінно")))</f>
        <v>незадовільно</v>
      </c>
      <c r="K22" s="43">
        <f>IF(AVERAGE(C22:H22)=2,1,ROUND($G$3*AVERAGE(C22:H22)/5+$G$4*I22/5,0))</f>
        <v>12</v>
      </c>
      <c r="L22" s="44"/>
    </row>
    <row r="23" spans="1:12" ht="19.5" thickBot="1">
      <c r="A23" s="34">
        <v>12</v>
      </c>
      <c r="B23" s="42" t="s">
        <v>23</v>
      </c>
      <c r="C23" s="29">
        <v>5</v>
      </c>
      <c r="D23" s="29">
        <v>4.3</v>
      </c>
      <c r="E23" s="29">
        <v>5</v>
      </c>
      <c r="F23" s="29">
        <v>0.1</v>
      </c>
      <c r="G23" s="29">
        <v>0.1</v>
      </c>
      <c r="H23" s="29">
        <v>0.1</v>
      </c>
      <c r="I23" s="29">
        <v>4.7</v>
      </c>
      <c r="J23" s="25" t="str">
        <f>IF(K23&lt;60,"незадовільно",IF(K23&lt;74,"задовільно",IF(K23&lt;90,"добре","відмінно")))</f>
        <v>задовільно</v>
      </c>
      <c r="K23" s="43">
        <f>IF(AVERAGE(C23:H23)=2,1,ROUND($G$3*AVERAGE(C23:H23)/5+$G$4*I23/5,0))</f>
        <v>60</v>
      </c>
      <c r="L23" s="44"/>
    </row>
    <row r="24" spans="2:9" ht="21" thickBot="1">
      <c r="B24" s="45"/>
      <c r="C24" s="38"/>
      <c r="D24" s="38"/>
      <c r="E24" s="38"/>
      <c r="F24" s="38"/>
      <c r="G24" s="38"/>
      <c r="H24" s="38"/>
      <c r="I24" s="38"/>
    </row>
    <row r="25" spans="1:11" ht="18">
      <c r="A25" s="57" t="s">
        <v>26</v>
      </c>
      <c r="B25" s="58" t="s">
        <v>27</v>
      </c>
      <c r="C25" s="46"/>
      <c r="D25" s="46"/>
      <c r="E25" s="46"/>
      <c r="F25" s="46"/>
      <c r="G25" s="46"/>
      <c r="H25" s="46"/>
      <c r="I25" s="46"/>
      <c r="J25" s="17"/>
      <c r="K25" s="17"/>
    </row>
    <row r="26" spans="1:11" ht="18.75" thickBot="1">
      <c r="A26" s="59"/>
      <c r="B26" s="60"/>
      <c r="C26" s="46"/>
      <c r="D26" s="46"/>
      <c r="E26" s="46"/>
      <c r="F26" s="46"/>
      <c r="G26" s="46"/>
      <c r="H26" s="46"/>
      <c r="I26" s="46"/>
      <c r="J26" s="17"/>
      <c r="K26" s="17"/>
    </row>
    <row r="27" spans="1:11" ht="19.5" thickBot="1">
      <c r="A27" s="61">
        <v>1</v>
      </c>
      <c r="B27" s="62" t="s">
        <v>28</v>
      </c>
      <c r="C27" s="29">
        <v>0.1</v>
      </c>
      <c r="D27" s="29">
        <v>0.1</v>
      </c>
      <c r="E27" s="29">
        <v>0.1</v>
      </c>
      <c r="F27" s="29">
        <v>0.1</v>
      </c>
      <c r="G27" s="29">
        <v>0.1</v>
      </c>
      <c r="H27" s="29">
        <v>0.1</v>
      </c>
      <c r="I27" s="29">
        <v>0.1</v>
      </c>
      <c r="J27" s="17" t="str">
        <f>IF(K27&lt;60,"незадовільно",IF(K27&lt;74,"задовільно",IF(K27&lt;90,"добре","відмінно")))</f>
        <v>незадовільно</v>
      </c>
      <c r="K27" s="43">
        <f>IF(AVERAGE(C27:H27)=2,1,ROUND($G$3*AVERAGE(C27:H27)/5+$G$4*I27/5,0))</f>
        <v>2</v>
      </c>
    </row>
    <row r="28" spans="1:11" ht="19.5" thickBot="1">
      <c r="A28" s="63">
        <v>2</v>
      </c>
      <c r="B28" s="64" t="s">
        <v>29</v>
      </c>
      <c r="C28" s="29">
        <v>0.1</v>
      </c>
      <c r="D28" s="29">
        <v>0.1</v>
      </c>
      <c r="E28" s="29">
        <v>0.1</v>
      </c>
      <c r="F28" s="29">
        <v>0.1</v>
      </c>
      <c r="G28" s="29">
        <v>0.1</v>
      </c>
      <c r="H28" s="29">
        <v>0.1</v>
      </c>
      <c r="I28" s="29">
        <v>0.1</v>
      </c>
      <c r="J28" s="17" t="str">
        <f aca="true" t="shared" si="2" ref="J28:J40">IF(K28&lt;60,"незадовільно",IF(K28&lt;74,"задовільно",IF(K28&lt;90,"добре","відмінно")))</f>
        <v>незадовільно</v>
      </c>
      <c r="K28" s="43">
        <f aca="true" t="shared" si="3" ref="K28:K40">IF(AVERAGE(C28:H28)=2,1,ROUND($G$3*AVERAGE(C28:H28)/5+$G$4*I28/5,0))</f>
        <v>2</v>
      </c>
    </row>
    <row r="29" spans="1:11" ht="19.5" thickBot="1">
      <c r="A29" s="63">
        <v>3</v>
      </c>
      <c r="B29" s="64" t="s">
        <v>30</v>
      </c>
      <c r="C29" s="29">
        <v>0.1</v>
      </c>
      <c r="D29" s="29">
        <v>0.1</v>
      </c>
      <c r="E29" s="29">
        <v>0.1</v>
      </c>
      <c r="F29" s="29">
        <v>0.1</v>
      </c>
      <c r="G29" s="29">
        <v>0.1</v>
      </c>
      <c r="H29" s="29">
        <v>0.1</v>
      </c>
      <c r="I29" s="29">
        <v>0.1</v>
      </c>
      <c r="J29" s="17" t="str">
        <f t="shared" si="2"/>
        <v>незадовільно</v>
      </c>
      <c r="K29" s="43">
        <f t="shared" si="3"/>
        <v>2</v>
      </c>
    </row>
    <row r="30" spans="1:11" ht="19.5" thickBot="1">
      <c r="A30" s="63">
        <v>4</v>
      </c>
      <c r="B30" s="64" t="s">
        <v>31</v>
      </c>
      <c r="C30" s="29">
        <v>0.1</v>
      </c>
      <c r="D30" s="29">
        <v>0.1</v>
      </c>
      <c r="E30" s="29">
        <v>0.1</v>
      </c>
      <c r="F30" s="29">
        <v>0.1</v>
      </c>
      <c r="G30" s="29">
        <v>0.1</v>
      </c>
      <c r="H30" s="29">
        <v>0.1</v>
      </c>
      <c r="I30" s="29">
        <v>0.1</v>
      </c>
      <c r="J30" s="17" t="str">
        <f t="shared" si="2"/>
        <v>незадовільно</v>
      </c>
      <c r="K30" s="43">
        <f t="shared" si="3"/>
        <v>2</v>
      </c>
    </row>
    <row r="31" spans="1:11" ht="19.5" thickBot="1">
      <c r="A31" s="65">
        <v>5</v>
      </c>
      <c r="B31" s="64" t="s">
        <v>32</v>
      </c>
      <c r="C31" s="29">
        <v>0.1</v>
      </c>
      <c r="D31" s="29">
        <v>0.1</v>
      </c>
      <c r="E31" s="29">
        <v>0.1</v>
      </c>
      <c r="F31" s="29">
        <v>0.1</v>
      </c>
      <c r="G31" s="29">
        <v>0.1</v>
      </c>
      <c r="H31" s="29">
        <v>0.1</v>
      </c>
      <c r="I31" s="29">
        <v>0.1</v>
      </c>
      <c r="J31" s="17" t="str">
        <f t="shared" si="2"/>
        <v>незадовільно</v>
      </c>
      <c r="K31" s="43">
        <f t="shared" si="3"/>
        <v>2</v>
      </c>
    </row>
    <row r="32" spans="1:11" ht="19.5" thickBot="1">
      <c r="A32" s="65">
        <v>6</v>
      </c>
      <c r="B32" s="64" t="s">
        <v>33</v>
      </c>
      <c r="C32" s="29">
        <v>0.1</v>
      </c>
      <c r="D32" s="29">
        <v>0.1</v>
      </c>
      <c r="E32" s="29">
        <v>0.1</v>
      </c>
      <c r="F32" s="29">
        <v>0.1</v>
      </c>
      <c r="G32" s="29">
        <v>0.1</v>
      </c>
      <c r="H32" s="29">
        <v>0.1</v>
      </c>
      <c r="I32" s="29">
        <v>0.1</v>
      </c>
      <c r="J32" s="17" t="str">
        <f t="shared" si="2"/>
        <v>незадовільно</v>
      </c>
      <c r="K32" s="43">
        <f t="shared" si="3"/>
        <v>2</v>
      </c>
    </row>
    <row r="33" spans="1:11" ht="19.5" thickBot="1">
      <c r="A33" s="65">
        <v>7</v>
      </c>
      <c r="B33" s="64" t="s">
        <v>34</v>
      </c>
      <c r="C33" s="29">
        <v>0.1</v>
      </c>
      <c r="D33" s="29">
        <v>0.1</v>
      </c>
      <c r="E33" s="29">
        <v>0.1</v>
      </c>
      <c r="F33" s="29">
        <v>0.1</v>
      </c>
      <c r="G33" s="29">
        <v>0.1</v>
      </c>
      <c r="H33" s="29">
        <v>0.1</v>
      </c>
      <c r="I33" s="29">
        <v>0.1</v>
      </c>
      <c r="J33" s="17" t="str">
        <f t="shared" si="2"/>
        <v>незадовільно</v>
      </c>
      <c r="K33" s="43">
        <f t="shared" si="3"/>
        <v>2</v>
      </c>
    </row>
    <row r="34" spans="1:11" ht="19.5" thickBot="1">
      <c r="A34" s="65">
        <v>8</v>
      </c>
      <c r="B34" s="64" t="s">
        <v>35</v>
      </c>
      <c r="C34" s="29">
        <v>0.1</v>
      </c>
      <c r="D34" s="29">
        <v>0.1</v>
      </c>
      <c r="E34" s="29">
        <v>0.1</v>
      </c>
      <c r="F34" s="29">
        <v>0.1</v>
      </c>
      <c r="G34" s="29">
        <v>0.1</v>
      </c>
      <c r="H34" s="29">
        <v>0.1</v>
      </c>
      <c r="I34" s="29">
        <v>0.1</v>
      </c>
      <c r="J34" s="17" t="str">
        <f t="shared" si="2"/>
        <v>незадовільно</v>
      </c>
      <c r="K34" s="43">
        <f t="shared" si="3"/>
        <v>2</v>
      </c>
    </row>
    <row r="35" spans="1:11" ht="19.5" thickBot="1">
      <c r="A35" s="65">
        <v>9</v>
      </c>
      <c r="B35" s="64" t="s">
        <v>36</v>
      </c>
      <c r="C35" s="29">
        <v>0.1</v>
      </c>
      <c r="D35" s="29">
        <v>0.1</v>
      </c>
      <c r="E35" s="29">
        <v>0.1</v>
      </c>
      <c r="F35" s="29">
        <v>0.1</v>
      </c>
      <c r="G35" s="29">
        <v>0.1</v>
      </c>
      <c r="H35" s="29">
        <v>0.1</v>
      </c>
      <c r="I35" s="29">
        <v>0.1</v>
      </c>
      <c r="J35" s="17" t="str">
        <f t="shared" si="2"/>
        <v>незадовільно</v>
      </c>
      <c r="K35" s="43">
        <f t="shared" si="3"/>
        <v>2</v>
      </c>
    </row>
    <row r="36" spans="1:11" ht="19.5" thickBot="1">
      <c r="A36" s="65">
        <v>10</v>
      </c>
      <c r="B36" s="64" t="s">
        <v>37</v>
      </c>
      <c r="C36" s="29">
        <v>0.1</v>
      </c>
      <c r="D36" s="29">
        <v>0.1</v>
      </c>
      <c r="E36" s="29">
        <v>0.1</v>
      </c>
      <c r="F36" s="29">
        <v>0.1</v>
      </c>
      <c r="G36" s="29">
        <v>0.1</v>
      </c>
      <c r="H36" s="29">
        <v>0.1</v>
      </c>
      <c r="I36" s="29">
        <v>0.1</v>
      </c>
      <c r="J36" s="17" t="str">
        <f t="shared" si="2"/>
        <v>незадовільно</v>
      </c>
      <c r="K36" s="43">
        <f t="shared" si="3"/>
        <v>2</v>
      </c>
    </row>
    <row r="37" spans="1:11" ht="19.5" thickBot="1">
      <c r="A37" s="65">
        <v>11</v>
      </c>
      <c r="B37" s="64" t="s">
        <v>38</v>
      </c>
      <c r="C37" s="29">
        <v>0.1</v>
      </c>
      <c r="D37" s="29">
        <v>0.1</v>
      </c>
      <c r="E37" s="29">
        <v>0.1</v>
      </c>
      <c r="F37" s="29">
        <v>0.1</v>
      </c>
      <c r="G37" s="29">
        <v>0.1</v>
      </c>
      <c r="H37" s="29">
        <v>0.1</v>
      </c>
      <c r="I37" s="29">
        <v>0.1</v>
      </c>
      <c r="J37" s="17" t="str">
        <f t="shared" si="2"/>
        <v>незадовільно</v>
      </c>
      <c r="K37" s="43">
        <f t="shared" si="3"/>
        <v>2</v>
      </c>
    </row>
    <row r="38" spans="1:11" ht="19.5" thickBot="1">
      <c r="A38" s="65">
        <v>12</v>
      </c>
      <c r="B38" s="64" t="s">
        <v>39</v>
      </c>
      <c r="C38" s="29">
        <v>0.1</v>
      </c>
      <c r="D38" s="29">
        <v>0.1</v>
      </c>
      <c r="E38" s="29">
        <v>0.1</v>
      </c>
      <c r="F38" s="29">
        <v>0.1</v>
      </c>
      <c r="G38" s="29">
        <v>0.1</v>
      </c>
      <c r="H38" s="29">
        <v>0.1</v>
      </c>
      <c r="I38" s="29">
        <v>0.1</v>
      </c>
      <c r="J38" s="17" t="str">
        <f t="shared" si="2"/>
        <v>незадовільно</v>
      </c>
      <c r="K38" s="43">
        <f t="shared" si="3"/>
        <v>2</v>
      </c>
    </row>
    <row r="39" spans="1:11" ht="19.5" thickBot="1">
      <c r="A39" s="65">
        <v>13</v>
      </c>
      <c r="B39" s="64" t="s">
        <v>40</v>
      </c>
      <c r="C39" s="29">
        <v>0.1</v>
      </c>
      <c r="D39" s="29">
        <v>0.1</v>
      </c>
      <c r="E39" s="29">
        <v>0.1</v>
      </c>
      <c r="F39" s="29">
        <v>0.1</v>
      </c>
      <c r="G39" s="29">
        <v>0.1</v>
      </c>
      <c r="H39" s="29">
        <v>0.1</v>
      </c>
      <c r="I39" s="29">
        <v>0.1</v>
      </c>
      <c r="J39" s="17" t="str">
        <f t="shared" si="2"/>
        <v>незадовільно</v>
      </c>
      <c r="K39" s="43">
        <f t="shared" si="3"/>
        <v>2</v>
      </c>
    </row>
    <row r="40" spans="1:11" ht="19.5" thickBot="1">
      <c r="A40" s="65">
        <v>14</v>
      </c>
      <c r="B40" s="62" t="s">
        <v>41</v>
      </c>
      <c r="C40" s="29">
        <v>0.1</v>
      </c>
      <c r="D40" s="29">
        <v>0.1</v>
      </c>
      <c r="E40" s="29">
        <v>0.1</v>
      </c>
      <c r="F40" s="29">
        <v>0.1</v>
      </c>
      <c r="G40" s="29">
        <v>0.1</v>
      </c>
      <c r="H40" s="29">
        <v>0.1</v>
      </c>
      <c r="I40" s="29">
        <v>0.1</v>
      </c>
      <c r="J40" s="17" t="str">
        <f t="shared" si="2"/>
        <v>незадовільно</v>
      </c>
      <c r="K40" s="43">
        <f t="shared" si="3"/>
        <v>2</v>
      </c>
    </row>
  </sheetData>
  <sheetProtection/>
  <mergeCells count="9">
    <mergeCell ref="A25:A26"/>
    <mergeCell ref="B25:B26"/>
    <mergeCell ref="M7:O7"/>
    <mergeCell ref="L6:O6"/>
    <mergeCell ref="L7:L8"/>
    <mergeCell ref="J7:K7"/>
    <mergeCell ref="C7:H7"/>
    <mergeCell ref="I7:I8"/>
    <mergeCell ref="C6:K6"/>
  </mergeCells>
  <printOptions/>
  <pageMargins left="0.75" right="0.75" top="1" bottom="1" header="0.5" footer="0.5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NMU</dc:creator>
  <cp:keywords/>
  <dc:description/>
  <cp:lastModifiedBy>ihor pistunov</cp:lastModifiedBy>
  <cp:lastPrinted>2013-12-25T10:03:11Z</cp:lastPrinted>
  <dcterms:created xsi:type="dcterms:W3CDTF">2012-08-15T07:41:51Z</dcterms:created>
  <dcterms:modified xsi:type="dcterms:W3CDTF">2023-02-21T10:08:36Z</dcterms:modified>
  <cp:category/>
  <cp:version/>
  <cp:contentType/>
  <cp:contentStatus/>
</cp:coreProperties>
</file>